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<sst xmlns="http://schemas.openxmlformats.org/spreadsheetml/2006/main" count="74" uniqueCount="67">
  <si>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</si>
  <si>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</si>
  <si>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</si>
  <si>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</si>
  <si>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</si>
  <si>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</si>
  <si>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</si>
  <si>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</si>
  <si>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</si>
  <si>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</si>
  <si>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</si>
  <si>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</si>
  <si>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</si>
  <si>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</si>
  <si>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</si>
  <si>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</si>
  <si>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</si>
  <si>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</si>
  <si>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</si>
  <si>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</si>
  <si>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</si>
  <si>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</si>
  <si>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</si>
  <si>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</si>
  <si>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</si>
  <si>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</si>
  <si>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</si>
  <si>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</si>
  <si>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</si>
  <si>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</si>
  <si>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</si>
  <si>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</si>
  <si>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</si>
  <si>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</si>
  <si>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</si>
  <si>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</si>
  <si>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</si>
  <si>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</si>
  <si>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</si>
  <si>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</si>
  <si>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</si>
  <si>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</si>
  <si>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</si>
  <si>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</si>
  <si>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</si>
  <si>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</si>
  <si>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</si>
  <si>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</si>
  <si>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</si>
  <si>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</si>
  <si>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</si>
  <si>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</si>
  <si>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</si>
  <si>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</si>
  <si>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</si>
  <si>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</si>
  <si>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</si>
  <si>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</si>
  <si>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</si>
  <si>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</si>
  <si>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план на січень 2016р.</t>
  </si>
  <si>
    <t>станом на 29.01.2016</t>
  </si>
  <si>
    <r>
      <t xml:space="preserve">станом на 29.01.2016р.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</si>
  <si>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29.01.2016р.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</si>
  <si>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29.01.2016</t>
    </r>
    <r>
      <rPr>
        <sz val="10"/>
        <rFont val="Times New Roman"/>
        <family val="1"/>
      </rPr>
      <t xml:space="preserve"> (тис.грн.)</t>
    </r>
  </si>
  <si>
    <t>Уточнений тимчасовий розпис доходів</t>
  </si>
  <si>
    <t>Зміни до  тимчасового розпису доходів станом на 29.01.2016р.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</si>
</sst>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7922463"/>
        <c:axId val="49975576"/>
      </c:lineChart>
      <c:catAx>
        <c:axId val="279224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75576"/>
        <c:crosses val="autoZero"/>
        <c:auto val="0"/>
        <c:lblOffset val="100"/>
        <c:tickLblSkip val="1"/>
        <c:noMultiLvlLbl val="0"/>
      </c:catAx>
      <c:valAx>
        <c:axId val="49975576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92246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29.01.2016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7127001"/>
        <c:axId val="21489826"/>
      </c:bar3D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89826"/>
        <c:crosses val="autoZero"/>
        <c:auto val="1"/>
        <c:lblOffset val="100"/>
        <c:tickLblSkip val="1"/>
        <c:noMultiLvlLbl val="0"/>
      </c:catAx>
      <c:valAx>
        <c:axId val="21489826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27001"/>
        <c:crossesAt val="1"/>
        <c:crossBetween val="between"/>
        <c:dispUnits/>
        <c:majorUnit val="3000"/>
        <c:minorUnit val="3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9190707"/>
        <c:axId val="62954316"/>
      </c:bar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54316"/>
        <c:crosses val="autoZero"/>
        <c:auto val="1"/>
        <c:lblOffset val="100"/>
        <c:tickLblSkip val="1"/>
        <c:noMultiLvlLbl val="0"/>
      </c:catAx>
      <c:valAx>
        <c:axId val="62954316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90707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9717933"/>
        <c:axId val="66134806"/>
      </c:bar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34806"/>
        <c:crosses val="autoZero"/>
        <c:auto val="1"/>
        <c:lblOffset val="100"/>
        <c:tickLblSkip val="1"/>
        <c:noMultiLvlLbl val="0"/>
      </c:catAx>
      <c:valAx>
        <c:axId val="66134806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17933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8342343"/>
        <c:axId val="55319040"/>
      </c:bar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9040"/>
        <c:crossesAt val="0"/>
        <c:auto val="1"/>
        <c:lblOffset val="100"/>
        <c:tickLblSkip val="1"/>
        <c:noMultiLvlLbl val="0"/>
      </c:catAx>
      <c:valAx>
        <c:axId val="55319040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343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І кв.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29.01.2016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163 963,3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53 929,3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І кв.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- 965,0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Тимчасоий план на січень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54 894,3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- 110 034,0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лютий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52</v>
      </c>
      <c r="Q1" s="101"/>
      <c r="R1" s="101"/>
      <c r="S1" s="101"/>
      <c r="T1" s="101"/>
      <c r="U1" s="102"/>
    </row>
    <row r="2" spans="1:21" ht="15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62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56</v>
      </c>
      <c r="T3" s="110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AVERAGE(L4:L21)</f>
        <v>2996.0699999999997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2996.1</v>
      </c>
      <c r="P5" s="91">
        <v>0</v>
      </c>
      <c r="Q5" s="45">
        <v>0</v>
      </c>
      <c r="R5" s="50">
        <v>0</v>
      </c>
      <c r="S5" s="113">
        <v>0</v>
      </c>
      <c r="T5" s="114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2996.1</v>
      </c>
      <c r="P6" s="92">
        <v>0</v>
      </c>
      <c r="Q6" s="47">
        <v>0</v>
      </c>
      <c r="R6" s="93">
        <v>2.7</v>
      </c>
      <c r="S6" s="115">
        <v>1</v>
      </c>
      <c r="T6" s="116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2996.1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2996.1</v>
      </c>
      <c r="P8" s="91">
        <v>0</v>
      </c>
      <c r="Q8" s="45">
        <v>0</v>
      </c>
      <c r="R8" s="50">
        <v>0</v>
      </c>
      <c r="S8" s="113">
        <v>0</v>
      </c>
      <c r="T8" s="114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2996.1</v>
      </c>
      <c r="P9" s="91">
        <v>0</v>
      </c>
      <c r="Q9" s="45">
        <v>0</v>
      </c>
      <c r="R9" s="49">
        <v>0</v>
      </c>
      <c r="S9" s="113">
        <v>0</v>
      </c>
      <c r="T9" s="114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2996.1</v>
      </c>
      <c r="P10" s="91">
        <v>0</v>
      </c>
      <c r="Q10" s="45">
        <v>0</v>
      </c>
      <c r="R10" s="50">
        <v>0</v>
      </c>
      <c r="S10" s="113">
        <v>0</v>
      </c>
      <c r="T10" s="114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2996.1</v>
      </c>
      <c r="P11" s="91">
        <v>0</v>
      </c>
      <c r="Q11" s="45">
        <v>0</v>
      </c>
      <c r="R11" s="50">
        <v>0</v>
      </c>
      <c r="S11" s="113">
        <v>0</v>
      </c>
      <c r="T11" s="114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2996.1</v>
      </c>
      <c r="P12" s="91">
        <v>0</v>
      </c>
      <c r="Q12" s="45">
        <v>0</v>
      </c>
      <c r="R12" s="50">
        <v>0</v>
      </c>
      <c r="S12" s="113">
        <v>0</v>
      </c>
      <c r="T12" s="114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2996.1</v>
      </c>
      <c r="P13" s="91">
        <v>0</v>
      </c>
      <c r="Q13" s="45">
        <v>0</v>
      </c>
      <c r="R13" s="50">
        <v>0</v>
      </c>
      <c r="S13" s="113">
        <v>0</v>
      </c>
      <c r="T13" s="114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2996.1</v>
      </c>
      <c r="P14" s="91">
        <v>0</v>
      </c>
      <c r="Q14" s="45">
        <v>0</v>
      </c>
      <c r="R14" s="49">
        <v>0</v>
      </c>
      <c r="S14" s="113">
        <v>0</v>
      </c>
      <c r="T14" s="114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2996.1</v>
      </c>
      <c r="P15" s="91">
        <v>0</v>
      </c>
      <c r="Q15" s="45">
        <v>0</v>
      </c>
      <c r="R15" s="49">
        <v>0</v>
      </c>
      <c r="S15" s="113">
        <v>0</v>
      </c>
      <c r="T15" s="114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2996.1</v>
      </c>
      <c r="P16" s="91">
        <v>2.15</v>
      </c>
      <c r="Q16" s="45">
        <v>0</v>
      </c>
      <c r="R16" s="49">
        <v>0</v>
      </c>
      <c r="S16" s="113">
        <v>0</v>
      </c>
      <c r="T16" s="114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2996.1</v>
      </c>
      <c r="P17" s="91">
        <v>0</v>
      </c>
      <c r="Q17" s="45">
        <v>0</v>
      </c>
      <c r="R17" s="49">
        <v>0</v>
      </c>
      <c r="S17" s="113">
        <v>0</v>
      </c>
      <c r="T17" s="114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2996.1</v>
      </c>
      <c r="P18" s="91">
        <v>0</v>
      </c>
      <c r="Q18" s="45">
        <v>0.06</v>
      </c>
      <c r="R18" s="50">
        <v>0</v>
      </c>
      <c r="S18" s="113">
        <v>0</v>
      </c>
      <c r="T18" s="114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2996.1</v>
      </c>
      <c r="P19" s="91">
        <v>9</v>
      </c>
      <c r="Q19" s="45">
        <v>0</v>
      </c>
      <c r="R19" s="50">
        <v>0</v>
      </c>
      <c r="S19" s="113">
        <v>0</v>
      </c>
      <c r="T19" s="114"/>
      <c r="U19" s="32">
        <f t="shared" si="2"/>
        <v>9</v>
      </c>
    </row>
    <row r="20" spans="1:21" ht="12.75">
      <c r="A20" s="11">
        <v>42396</v>
      </c>
      <c r="B20" s="39">
        <v>1184.5</v>
      </c>
      <c r="C20" s="72">
        <v>1574.6</v>
      </c>
      <c r="D20" s="3">
        <v>294.8</v>
      </c>
      <c r="E20" s="3">
        <v>883.5</v>
      </c>
      <c r="F20" s="39">
        <v>795.8</v>
      </c>
      <c r="G20" s="3">
        <v>1</v>
      </c>
      <c r="H20" s="3">
        <v>24.2</v>
      </c>
      <c r="I20" s="3">
        <v>0</v>
      </c>
      <c r="J20" s="3">
        <v>2.5</v>
      </c>
      <c r="K20" s="39">
        <f t="shared" si="0"/>
        <v>59.40000000000036</v>
      </c>
      <c r="L20" s="39">
        <v>4820.3</v>
      </c>
      <c r="M20" s="39">
        <v>3100</v>
      </c>
      <c r="N20" s="4">
        <f t="shared" si="1"/>
        <v>1.5549354838709677</v>
      </c>
      <c r="O20" s="2">
        <v>2996.1</v>
      </c>
      <c r="P20" s="91">
        <v>0</v>
      </c>
      <c r="Q20" s="45">
        <v>0</v>
      </c>
      <c r="R20" s="50">
        <v>72.6</v>
      </c>
      <c r="S20" s="113">
        <v>0</v>
      </c>
      <c r="T20" s="114"/>
      <c r="U20" s="32">
        <f t="shared" si="2"/>
        <v>72.6</v>
      </c>
    </row>
    <row r="21" spans="1:21" ht="12.75">
      <c r="A21" s="11">
        <v>42397</v>
      </c>
      <c r="B21" s="39">
        <v>3095.5</v>
      </c>
      <c r="C21" s="72">
        <v>1268.2</v>
      </c>
      <c r="D21" s="3">
        <v>834.5</v>
      </c>
      <c r="E21" s="39">
        <v>2677.3</v>
      </c>
      <c r="F21" s="39">
        <v>668.8</v>
      </c>
      <c r="G21" s="3">
        <v>0.7</v>
      </c>
      <c r="H21" s="3">
        <v>26.9</v>
      </c>
      <c r="I21" s="3">
        <v>0</v>
      </c>
      <c r="J21" s="3">
        <v>28.6</v>
      </c>
      <c r="K21" s="39">
        <f t="shared" si="0"/>
        <v>84.50000000000006</v>
      </c>
      <c r="L21" s="39">
        <v>8685</v>
      </c>
      <c r="M21" s="39">
        <v>4200</v>
      </c>
      <c r="N21" s="4">
        <f t="shared" si="1"/>
        <v>2.067857142857143</v>
      </c>
      <c r="O21" s="2">
        <v>2996.1</v>
      </c>
      <c r="P21" s="44">
        <v>0</v>
      </c>
      <c r="Q21" s="49">
        <v>0</v>
      </c>
      <c r="R21" s="50">
        <v>0</v>
      </c>
      <c r="S21" s="113">
        <v>0</v>
      </c>
      <c r="T21" s="114"/>
      <c r="U21" s="32">
        <f t="shared" si="2"/>
        <v>0</v>
      </c>
    </row>
    <row r="22" spans="1:21" ht="12.75">
      <c r="A22" s="11">
        <v>42398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4512.8</v>
      </c>
      <c r="N22" s="4">
        <f t="shared" si="1"/>
        <v>0</v>
      </c>
      <c r="O22" s="2">
        <v>2996.1</v>
      </c>
      <c r="P22" s="44"/>
      <c r="Q22" s="49"/>
      <c r="R22" s="50"/>
      <c r="S22" s="113"/>
      <c r="T22" s="114"/>
      <c r="U22" s="32">
        <f t="shared" si="2"/>
        <v>0</v>
      </c>
    </row>
    <row r="23" spans="1:21" ht="13.5" thickBot="1">
      <c r="A23" s="36" t="s">
        <v>29</v>
      </c>
      <c r="B23" s="87">
        <f aca="true" t="shared" si="3" ref="B23:M23">SUM(B4:B22)</f>
        <v>25287.300000000003</v>
      </c>
      <c r="C23" s="87">
        <f t="shared" si="3"/>
        <v>4708.46</v>
      </c>
      <c r="D23" s="87">
        <f t="shared" si="3"/>
        <v>2671.9</v>
      </c>
      <c r="E23" s="87">
        <f t="shared" si="3"/>
        <v>6846.900000000001</v>
      </c>
      <c r="F23" s="87">
        <f>SUM(F4:F22)</f>
        <v>12330.279999999999</v>
      </c>
      <c r="G23" s="87">
        <f t="shared" si="3"/>
        <v>9.7</v>
      </c>
      <c r="H23" s="87">
        <f t="shared" si="3"/>
        <v>386.09999999999997</v>
      </c>
      <c r="I23" s="88">
        <f t="shared" si="3"/>
        <v>716.2</v>
      </c>
      <c r="J23" s="88">
        <f t="shared" si="3"/>
        <v>193.4</v>
      </c>
      <c r="K23" s="40">
        <f t="shared" si="3"/>
        <v>779.0199999999995</v>
      </c>
      <c r="L23" s="40">
        <f t="shared" si="3"/>
        <v>53929.259999999995</v>
      </c>
      <c r="M23" s="40">
        <f t="shared" si="3"/>
        <v>54832.8</v>
      </c>
      <c r="N23" s="12">
        <f t="shared" si="1"/>
        <v>0.9835219065960519</v>
      </c>
      <c r="O23" s="2"/>
      <c r="P23" s="94">
        <f>SUM(P4:P22)</f>
        <v>11.15</v>
      </c>
      <c r="Q23" s="94">
        <f>SUM(Q4:Q22)</f>
        <v>0.06</v>
      </c>
      <c r="R23" s="94">
        <f>SUM(R4:R22)</f>
        <v>75.3</v>
      </c>
      <c r="S23" s="119">
        <f>SUM(S4:S22)</f>
        <v>1</v>
      </c>
      <c r="T23" s="120"/>
      <c r="U23" s="94">
        <f>P23+Q23+S23+R23+T23</f>
        <v>87.50999999999999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18" t="s">
        <v>35</v>
      </c>
      <c r="Q26" s="118"/>
      <c r="R26" s="118"/>
      <c r="S26" s="118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25" t="s">
        <v>30</v>
      </c>
      <c r="Q27" s="125"/>
      <c r="R27" s="125"/>
      <c r="S27" s="125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22">
        <v>42398</v>
      </c>
      <c r="Q28" s="126">
        <v>81.60832</v>
      </c>
      <c r="R28" s="126"/>
      <c r="S28" s="126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3"/>
      <c r="Q29" s="126"/>
      <c r="R29" s="126"/>
      <c r="S29" s="126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27" t="s">
        <v>48</v>
      </c>
      <c r="R31" s="128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17" t="s">
        <v>42</v>
      </c>
      <c r="R32" s="117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18" t="s">
        <v>31</v>
      </c>
      <c r="Q36" s="118"/>
      <c r="R36" s="118"/>
      <c r="S36" s="118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21" t="s">
        <v>32</v>
      </c>
      <c r="Q37" s="121"/>
      <c r="R37" s="121"/>
      <c r="S37" s="121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22">
        <v>42398</v>
      </c>
      <c r="Q38" s="124">
        <v>58550512.3</v>
      </c>
      <c r="R38" s="124"/>
      <c r="S38" s="124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3"/>
      <c r="Q39" s="124"/>
      <c r="R39" s="124"/>
      <c r="S39" s="124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45" t="s">
        <v>63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146"/>
      <c r="N27" s="146"/>
    </row>
    <row r="28" spans="1:16" ht="78.75" customHeight="1">
      <c r="A28" s="141" t="s">
        <v>34</v>
      </c>
      <c r="B28" s="138" t="s">
        <v>46</v>
      </c>
      <c r="C28" s="138"/>
      <c r="D28" s="132" t="s">
        <v>59</v>
      </c>
      <c r="E28" s="143"/>
      <c r="F28" s="144" t="s">
        <v>47</v>
      </c>
      <c r="G28" s="131"/>
      <c r="H28" s="139" t="s">
        <v>58</v>
      </c>
      <c r="I28" s="132"/>
      <c r="J28" s="139"/>
      <c r="K28" s="131"/>
      <c r="L28" s="135" t="s">
        <v>38</v>
      </c>
      <c r="M28" s="136"/>
      <c r="N28" s="137"/>
      <c r="O28" s="129" t="s">
        <v>64</v>
      </c>
      <c r="P28" s="130"/>
    </row>
    <row r="29" spans="1:16" ht="21">
      <c r="A29" s="142"/>
      <c r="B29" s="67" t="s">
        <v>60</v>
      </c>
      <c r="C29" s="25" t="s">
        <v>24</v>
      </c>
      <c r="D29" s="67" t="str">
        <f>B29</f>
        <v>план на січень 2016р.</v>
      </c>
      <c r="E29" s="25" t="str">
        <f>C29</f>
        <v>факт</v>
      </c>
      <c r="F29" s="66" t="str">
        <f>B29</f>
        <v>план на січень 2016р.</v>
      </c>
      <c r="G29" s="83" t="str">
        <f>C29</f>
        <v>факт</v>
      </c>
      <c r="H29" s="67" t="str">
        <f>B29</f>
        <v>план на січень 2016р.</v>
      </c>
      <c r="I29" s="25" t="str">
        <f>C29</f>
        <v>факт</v>
      </c>
      <c r="J29" s="66"/>
      <c r="K29" s="83"/>
      <c r="L29" s="63" t="str">
        <f>D29</f>
        <v>план на січень 2016р.</v>
      </c>
      <c r="M29" s="25" t="str">
        <f>C29</f>
        <v>факт</v>
      </c>
      <c r="N29" s="64" t="s">
        <v>25</v>
      </c>
      <c r="O29" s="131"/>
      <c r="P29" s="132"/>
    </row>
    <row r="30" spans="1:16" ht="23.25" customHeight="1" thickBot="1">
      <c r="A30" s="62">
        <f>січень!Q38</f>
        <v>58550512.3</v>
      </c>
      <c r="B30" s="68">
        <v>0</v>
      </c>
      <c r="C30" s="68">
        <v>11.15</v>
      </c>
      <c r="D30" s="68">
        <v>0</v>
      </c>
      <c r="E30" s="68">
        <v>0.05</v>
      </c>
      <c r="F30" s="68">
        <v>0</v>
      </c>
      <c r="G30" s="68">
        <v>75.31</v>
      </c>
      <c r="H30" s="68">
        <v>0</v>
      </c>
      <c r="I30" s="68">
        <v>1</v>
      </c>
      <c r="J30" s="68"/>
      <c r="K30" s="68"/>
      <c r="L30" s="84">
        <v>0</v>
      </c>
      <c r="M30" s="69">
        <v>87.51</v>
      </c>
      <c r="N30" s="70">
        <v>87.51</v>
      </c>
      <c r="O30" s="133">
        <f>січень!Q28</f>
        <v>81.60832</v>
      </c>
      <c r="P30" s="134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49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27341.52</v>
      </c>
      <c r="C47" s="37">
        <v>25287.3</v>
      </c>
      <c r="F47" s="1" t="s">
        <v>23</v>
      </c>
      <c r="G47" s="7"/>
      <c r="H47" s="140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9450</v>
      </c>
      <c r="C48" s="15">
        <v>6846.88</v>
      </c>
      <c r="G48" s="7"/>
      <c r="H48" s="140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8502.5</v>
      </c>
      <c r="C49" s="14">
        <v>12330.34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45</v>
      </c>
      <c r="B50" s="14">
        <v>1.2</v>
      </c>
      <c r="C50" s="14">
        <v>9.66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7000</v>
      </c>
      <c r="C51" s="14">
        <v>4708.54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750</v>
      </c>
      <c r="C52" s="14">
        <v>716.23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300</v>
      </c>
      <c r="C53" s="14">
        <v>193.4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1549.0999999999985</v>
      </c>
      <c r="C54" s="14">
        <v>3836.9200000000037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54894.32</v>
      </c>
      <c r="C55" s="10">
        <v>53929.270000000004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1" sqref="L21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53</v>
      </c>
    </row>
    <row r="3" spans="2:7" ht="17.25">
      <c r="B3" s="17"/>
      <c r="G3" s="18" t="s">
        <v>54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55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66</v>
      </c>
      <c r="B7" s="21">
        <f aca="true" t="shared" si="0" ref="B7:M7">SUM(B8:B15)</f>
        <v>561.52</v>
      </c>
      <c r="C7" s="21">
        <f t="shared" si="0"/>
        <v>561.52</v>
      </c>
      <c r="D7" s="21">
        <f t="shared" si="0"/>
        <v>561.52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1684.56</v>
      </c>
    </row>
    <row r="8" spans="1:14" ht="14.25" customHeight="1" hidden="1">
      <c r="A8" s="33">
        <v>42383</v>
      </c>
      <c r="B8" s="34">
        <v>561.52</v>
      </c>
      <c r="C8" s="34">
        <v>561.52</v>
      </c>
      <c r="D8" s="34">
        <v>561.52</v>
      </c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1684.56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25.5" thickBot="1">
      <c r="A16" s="85" t="s">
        <v>65</v>
      </c>
      <c r="B16" s="51">
        <f>B7+B6</f>
        <v>54894.32</v>
      </c>
      <c r="C16" s="51">
        <f aca="true" t="shared" si="2" ref="C16:M16">C7+C6</f>
        <v>55063.32</v>
      </c>
      <c r="D16" s="51">
        <f t="shared" si="2"/>
        <v>54005.619999999995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163963.26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2016-01-22T09:31:35Z</cp:lastPrinted>
  <dcterms:created xsi:type="dcterms:W3CDTF">2006-11-30T08:16:02Z</dcterms:created>
  <dcterms:modified xsi:type="dcterms:W3CDTF">2016-01-29T09:29:29Z</dcterms:modified>
  <cp:category/>
  <cp:version/>
  <cp:contentType/>
  <cp:contentStatus/>
</cp:coreProperties>
</file>